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dio21zen-my.sharepoint.com/personal/dr_vincent_cardiolln_be/Documents/04. CHARLEMAGNE/ADMIN &amp; €/2026/"/>
    </mc:Choice>
  </mc:AlternateContent>
  <xr:revisionPtr revIDLastSave="0" documentId="8_{A7DA5D00-DF9D-7546-AD9A-96DCB250DC40}" xr6:coauthVersionLast="47" xr6:coauthVersionMax="47" xr10:uidLastSave="{00000000-0000-0000-0000-000000000000}"/>
  <bookViews>
    <workbookView xWindow="5000" yWindow="1220" windowWidth="35500" windowHeight="20900" xr2:uid="{9AFBE0BE-8B1D-9C4F-94E6-9F2B65841F7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4" i="1"/>
  <c r="I5" i="1"/>
  <c r="I6" i="1"/>
  <c r="I7" i="1"/>
  <c r="I9" i="1"/>
  <c r="I10" i="1"/>
  <c r="I11" i="1"/>
  <c r="I12" i="1"/>
  <c r="I14" i="1"/>
  <c r="I15" i="1"/>
  <c r="I16" i="1"/>
  <c r="I17" i="1"/>
  <c r="I18" i="1"/>
  <c r="I3" i="1"/>
  <c r="F18" i="1"/>
  <c r="G18" i="1" s="1"/>
  <c r="H18" i="1" s="1"/>
  <c r="F12" i="1"/>
  <c r="F11" i="1"/>
  <c r="F10" i="1"/>
  <c r="F9" i="1"/>
  <c r="C18" i="1"/>
  <c r="J18" i="1" s="1"/>
  <c r="C12" i="1"/>
  <c r="C11" i="1"/>
  <c r="C10" i="1"/>
  <c r="J6" i="1"/>
  <c r="J7" i="1"/>
  <c r="J9" i="1"/>
  <c r="J14" i="1"/>
  <c r="J15" i="1"/>
  <c r="J16" i="1"/>
  <c r="J17" i="1"/>
  <c r="J4" i="1"/>
  <c r="C9" i="1"/>
  <c r="F7" i="1"/>
  <c r="C7" i="1"/>
  <c r="G4" i="1"/>
  <c r="H4" i="1" s="1"/>
  <c r="G5" i="1"/>
  <c r="H5" i="1" s="1"/>
  <c r="G6" i="1"/>
  <c r="G14" i="1"/>
  <c r="D14" i="1" s="1"/>
  <c r="G15" i="1"/>
  <c r="D15" i="1" s="1"/>
  <c r="G16" i="1"/>
  <c r="D16" i="1" s="1"/>
  <c r="G17" i="1"/>
  <c r="D17" i="1" s="1"/>
  <c r="G3" i="1"/>
  <c r="H3" i="1" s="1"/>
  <c r="D4" i="1"/>
  <c r="D6" i="1"/>
  <c r="H6" i="1"/>
  <c r="D3" i="1" l="1"/>
  <c r="H17" i="1"/>
  <c r="G12" i="1"/>
  <c r="H12" i="1" s="1"/>
  <c r="G11" i="1"/>
  <c r="D11" i="1" s="1"/>
  <c r="G10" i="1"/>
  <c r="D10" i="1" s="1"/>
  <c r="G9" i="1"/>
  <c r="H9" i="1" s="1"/>
  <c r="D18" i="1"/>
  <c r="J12" i="1"/>
  <c r="J11" i="1"/>
  <c r="J10" i="1"/>
  <c r="H16" i="1"/>
  <c r="H15" i="1"/>
  <c r="H14" i="1"/>
  <c r="D5" i="1"/>
  <c r="G7" i="1"/>
  <c r="D7" i="1" s="1"/>
  <c r="D12" i="1" l="1"/>
  <c r="D9" i="1"/>
  <c r="H10" i="1"/>
  <c r="H11" i="1"/>
  <c r="H7" i="1"/>
</calcChain>
</file>

<file path=xl/sharedStrings.xml><?xml version="1.0" encoding="utf-8"?>
<sst xmlns="http://schemas.openxmlformats.org/spreadsheetml/2006/main" count="30" uniqueCount="28">
  <si>
    <t>Patient non-BIM</t>
  </si>
  <si>
    <t>Patient BIM</t>
  </si>
  <si>
    <t>ACTE</t>
  </si>
  <si>
    <t>Codes</t>
  </si>
  <si>
    <t>Tarif INAMI</t>
  </si>
  <si>
    <t>Honoraires</t>
  </si>
  <si>
    <t>Supplément</t>
  </si>
  <si>
    <t>Ticket Modérateur</t>
  </si>
  <si>
    <t>Coût patient</t>
  </si>
  <si>
    <t>Honoraire</t>
  </si>
  <si>
    <t>TM BIM</t>
  </si>
  <si>
    <t xml:space="preserve">Coût patient </t>
  </si>
  <si>
    <t>ECG repos</t>
  </si>
  <si>
    <t>ECG Effort</t>
  </si>
  <si>
    <t>ECHO</t>
  </si>
  <si>
    <t>HOLTER</t>
  </si>
  <si>
    <t>HOLTER BIS</t>
  </si>
  <si>
    <t>MAPA</t>
  </si>
  <si>
    <t>Pseudo-Code</t>
  </si>
  <si>
    <t>HOLTER 48h</t>
  </si>
  <si>
    <t>Holter</t>
  </si>
  <si>
    <t>HOLTER 6 j.</t>
  </si>
  <si>
    <t>Rembours.</t>
  </si>
  <si>
    <t>Cons ECG</t>
  </si>
  <si>
    <t>Cons ECG/Eff</t>
  </si>
  <si>
    <t>Cons ECG/Echo</t>
  </si>
  <si>
    <t>Cons ECG/Eff/Ech</t>
  </si>
  <si>
    <t>Cons accréd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</si>
</sst>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9"/>
      <color theme="1"/>
      <name val="Aptos Narrow (Corps)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EFBC"/>
        <bgColor indexed="64"/>
      </patternFill>
    </fill>
    <fill>
      <patternFill patternType="solid">
        <fgColor rgb="FFEFF0BE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FFD966"/>
      </right>
      <top/>
      <bottom style="medium">
        <color rgb="FFFFD966"/>
      </bottom>
      <diagonal/>
    </border>
    <border>
      <left/>
      <right style="medium">
        <color rgb="FFFFD966"/>
      </right>
      <top/>
      <bottom/>
      <diagonal/>
    </border>
    <border>
      <left style="medium">
        <color rgb="FFFFD966"/>
      </left>
      <right style="medium">
        <color rgb="FFFFD966"/>
      </right>
      <top style="medium">
        <color rgb="FFFFD966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6" fillId="7" borderId="3" xfId="0" applyFont="1" applyFill="1" applyBorder="1" applyAlignment="1">
      <alignment vertical="center" wrapText="1"/>
    </xf>
    <xf numFmtId="3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7" borderId="5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" fontId="12" fillId="0" borderId="0" xfId="0" applyNumberFormat="1" applyFont="1"/>
    <xf numFmtId="2" fontId="2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8" borderId="3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0" fontId="6" fillId="9" borderId="3" xfId="0" applyFont="1" applyFill="1" applyBorder="1" applyAlignment="1">
      <alignment vertical="center" wrapText="1"/>
    </xf>
    <xf numFmtId="3" fontId="8" fillId="9" borderId="3" xfId="0" applyNumberFormat="1" applyFont="1" applyFill="1" applyBorder="1" applyAlignment="1">
      <alignment horizontal="center" vertical="center" wrapText="1"/>
    </xf>
    <xf numFmtId="4" fontId="1" fillId="9" borderId="3" xfId="0" applyNumberFormat="1" applyFont="1" applyFill="1" applyBorder="1" applyAlignment="1">
      <alignment horizontal="right" vertical="center" wrapText="1"/>
    </xf>
    <xf numFmtId="0" fontId="6" fillId="9" borderId="4" xfId="0" applyFont="1" applyFill="1" applyBorder="1" applyAlignment="1">
      <alignment vertical="center" wrapText="1"/>
    </xf>
    <xf numFmtId="3" fontId="8" fillId="9" borderId="4" xfId="0" applyNumberFormat="1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horizontal="center" vertical="center" wrapText="1"/>
    </xf>
    <xf numFmtId="4" fontId="1" fillId="10" borderId="3" xfId="0" applyNumberFormat="1" applyFont="1" applyFill="1" applyBorder="1" applyAlignment="1">
      <alignment horizontal="right" vertical="center" wrapText="1"/>
    </xf>
    <xf numFmtId="4" fontId="2" fillId="10" borderId="3" xfId="0" applyNumberFormat="1" applyFont="1" applyFill="1" applyBorder="1" applyAlignment="1">
      <alignment horizontal="right" vertical="center" wrapText="1"/>
    </xf>
    <xf numFmtId="2" fontId="2" fillId="10" borderId="3" xfId="0" applyNumberFormat="1" applyFont="1" applyFill="1" applyBorder="1" applyAlignment="1">
      <alignment horizontal="right" vertical="center" wrapText="1"/>
    </xf>
    <xf numFmtId="2" fontId="6" fillId="10" borderId="3" xfId="0" applyNumberFormat="1" applyFont="1" applyFill="1" applyBorder="1" applyAlignment="1">
      <alignment horizontal="right" vertical="center" wrapText="1"/>
    </xf>
    <xf numFmtId="2" fontId="1" fillId="10" borderId="3" xfId="0" applyNumberFormat="1" applyFont="1" applyFill="1" applyBorder="1" applyAlignment="1">
      <alignment horizontal="right" vertical="center" wrapText="1"/>
    </xf>
    <xf numFmtId="4" fontId="2" fillId="11" borderId="3" xfId="0" applyNumberFormat="1" applyFont="1" applyFill="1" applyBorder="1" applyAlignment="1">
      <alignment horizontal="right" vertical="center" wrapText="1"/>
    </xf>
    <xf numFmtId="4" fontId="6" fillId="11" borderId="3" xfId="0" applyNumberFormat="1" applyFont="1" applyFill="1" applyBorder="1" applyAlignment="1">
      <alignment horizontal="right" vertical="center" wrapText="1"/>
    </xf>
    <xf numFmtId="4" fontId="1" fillId="11" borderId="3" xfId="0" applyNumberFormat="1" applyFont="1" applyFill="1" applyBorder="1" applyAlignment="1">
      <alignment horizontal="right" vertical="center" wrapText="1"/>
    </xf>
    <xf numFmtId="4" fontId="6" fillId="11" borderId="5" xfId="0" applyNumberFormat="1" applyFont="1" applyFill="1" applyBorder="1" applyAlignment="1">
      <alignment horizontal="right" vertical="center" wrapText="1"/>
    </xf>
    <xf numFmtId="2" fontId="2" fillId="12" borderId="3" xfId="0" applyNumberFormat="1" applyFont="1" applyFill="1" applyBorder="1" applyAlignment="1">
      <alignment horizontal="right" vertical="center" wrapText="1"/>
    </xf>
    <xf numFmtId="2" fontId="6" fillId="12" borderId="3" xfId="0" applyNumberFormat="1" applyFont="1" applyFill="1" applyBorder="1" applyAlignment="1">
      <alignment horizontal="right" vertical="center" wrapText="1"/>
    </xf>
    <xf numFmtId="2" fontId="6" fillId="12" borderId="5" xfId="0" applyNumberFormat="1" applyFont="1" applyFill="1" applyBorder="1" applyAlignment="1">
      <alignment horizontal="right" vertical="center" wrapText="1"/>
    </xf>
    <xf numFmtId="2" fontId="1" fillId="12" borderId="3" xfId="0" applyNumberFormat="1" applyFont="1" applyFill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2" fillId="13" borderId="3" xfId="0" applyNumberFormat="1" applyFont="1" applyFill="1" applyBorder="1" applyAlignment="1">
      <alignment horizontal="right" vertical="center" wrapText="1"/>
    </xf>
    <xf numFmtId="2" fontId="6" fillId="13" borderId="3" xfId="0" applyNumberFormat="1" applyFont="1" applyFill="1" applyBorder="1" applyAlignment="1">
      <alignment horizontal="right" vertical="center" wrapText="1"/>
    </xf>
    <xf numFmtId="0" fontId="6" fillId="12" borderId="3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right" vertical="center" wrapText="1"/>
    </xf>
    <xf numFmtId="2" fontId="1" fillId="12" borderId="1" xfId="0" applyNumberFormat="1" applyFont="1" applyFill="1" applyBorder="1" applyAlignment="1">
      <alignment horizontal="right" vertical="center" wrapText="1"/>
    </xf>
    <xf numFmtId="2" fontId="1" fillId="12" borderId="2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EFBC"/>
      <color rgb="FFEFF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7BC7-A2E8-234E-8766-7CBB16EE588F}">
  <dimension ref="A1:M20"/>
  <sheetViews>
    <sheetView tabSelected="1" zoomScale="150" zoomScaleNormal="200" workbookViewId="0">
      <selection sqref="A1:XFD1048576"/>
    </sheetView>
  </sheetViews>
  <sheetFormatPr baseColWidth="10" defaultRowHeight="16" x14ac:dyDescent="0.2"/>
  <cols>
    <col min="2" max="2" width="10.83203125" style="15"/>
    <col min="4" max="4" width="14" bestFit="1" customWidth="1"/>
  </cols>
  <sheetData>
    <row r="1" spans="1:13" ht="20" customHeight="1" thickBot="1" x14ac:dyDescent="0.25">
      <c r="A1" s="59"/>
      <c r="B1" s="59"/>
      <c r="C1" s="59"/>
      <c r="D1" s="60" t="s">
        <v>0</v>
      </c>
      <c r="E1" s="60"/>
      <c r="F1" s="60"/>
      <c r="G1" s="60"/>
      <c r="H1" s="60"/>
      <c r="I1" s="61" t="s">
        <v>1</v>
      </c>
      <c r="J1" s="61"/>
      <c r="K1" s="61"/>
      <c r="L1" s="62"/>
    </row>
    <row r="2" spans="1:13" ht="33" thickBot="1" x14ac:dyDescent="0.25">
      <c r="A2" s="1" t="s">
        <v>2</v>
      </c>
      <c r="B2" s="14" t="s">
        <v>3</v>
      </c>
      <c r="C2" s="2" t="s">
        <v>4</v>
      </c>
      <c r="D2" s="3" t="s">
        <v>5</v>
      </c>
      <c r="E2" s="3" t="s">
        <v>6</v>
      </c>
      <c r="F2" s="3" t="s">
        <v>22</v>
      </c>
      <c r="G2" s="4" t="s">
        <v>7</v>
      </c>
      <c r="H2" s="4" t="s">
        <v>8</v>
      </c>
      <c r="I2" s="55" t="s">
        <v>9</v>
      </c>
      <c r="J2" s="55" t="s">
        <v>22</v>
      </c>
      <c r="K2" s="55" t="s">
        <v>10</v>
      </c>
      <c r="L2" s="55" t="s">
        <v>11</v>
      </c>
    </row>
    <row r="3" spans="1:13" ht="17" thickBot="1" x14ac:dyDescent="0.25">
      <c r="A3" s="5" t="s">
        <v>27</v>
      </c>
      <c r="B3" s="6">
        <v>102594</v>
      </c>
      <c r="C3" s="16">
        <v>50.33</v>
      </c>
      <c r="D3" s="17">
        <f>E3+F3+G3</f>
        <v>140.32999999999998</v>
      </c>
      <c r="E3" s="16">
        <v>90</v>
      </c>
      <c r="F3" s="16">
        <v>38.33</v>
      </c>
      <c r="G3" s="16">
        <f>C3-F3</f>
        <v>12</v>
      </c>
      <c r="H3" s="16">
        <f>E3+G3</f>
        <v>102</v>
      </c>
      <c r="I3" s="26">
        <f>C3</f>
        <v>50.33</v>
      </c>
      <c r="J3" s="27">
        <v>47.33</v>
      </c>
      <c r="K3" s="27">
        <v>3</v>
      </c>
      <c r="L3" s="27">
        <v>3</v>
      </c>
      <c r="M3" s="18"/>
    </row>
    <row r="4" spans="1:13" ht="17" thickBot="1" x14ac:dyDescent="0.25">
      <c r="A4" s="30" t="s">
        <v>12</v>
      </c>
      <c r="B4" s="31">
        <v>475075</v>
      </c>
      <c r="C4" s="32">
        <v>21.04</v>
      </c>
      <c r="D4" s="44">
        <f>E4+F4+G4</f>
        <v>26.04</v>
      </c>
      <c r="E4" s="45">
        <v>5</v>
      </c>
      <c r="F4" s="46">
        <v>17.89</v>
      </c>
      <c r="G4" s="46">
        <f t="shared" ref="G4:G19" si="0">C4-F4</f>
        <v>3.1499999999999986</v>
      </c>
      <c r="H4" s="46">
        <f t="shared" ref="H4:H20" si="1">E4+G4</f>
        <v>8.1499999999999986</v>
      </c>
      <c r="I4" s="53">
        <f t="shared" ref="I4:I20" si="2">C4</f>
        <v>21.04</v>
      </c>
      <c r="J4" s="54">
        <f>C4</f>
        <v>21.04</v>
      </c>
      <c r="K4" s="54">
        <v>0</v>
      </c>
      <c r="L4" s="54">
        <v>0</v>
      </c>
      <c r="M4" s="18"/>
    </row>
    <row r="5" spans="1:13" ht="17" thickBot="1" x14ac:dyDescent="0.25">
      <c r="A5" s="5" t="s">
        <v>13</v>
      </c>
      <c r="B5" s="6">
        <v>475812</v>
      </c>
      <c r="C5" s="16">
        <v>62.75</v>
      </c>
      <c r="D5" s="17">
        <f t="shared" ref="D5:D19" si="3">E5+F5+G5</f>
        <v>67.75</v>
      </c>
      <c r="E5" s="16">
        <v>5</v>
      </c>
      <c r="F5" s="16">
        <v>54.07</v>
      </c>
      <c r="G5" s="16">
        <f t="shared" si="0"/>
        <v>8.68</v>
      </c>
      <c r="H5" s="16">
        <f t="shared" si="1"/>
        <v>13.68</v>
      </c>
      <c r="I5" s="26">
        <f t="shared" si="2"/>
        <v>62.75</v>
      </c>
      <c r="J5" s="52">
        <f>C5</f>
        <v>62.75</v>
      </c>
      <c r="K5" s="27">
        <v>0</v>
      </c>
      <c r="L5" s="27">
        <v>0</v>
      </c>
      <c r="M5" s="18"/>
    </row>
    <row r="6" spans="1:13" ht="17" thickBot="1" x14ac:dyDescent="0.25">
      <c r="A6" s="33" t="s">
        <v>14</v>
      </c>
      <c r="B6" s="34">
        <v>469814</v>
      </c>
      <c r="C6" s="32">
        <v>67.23</v>
      </c>
      <c r="D6" s="44">
        <f t="shared" si="3"/>
        <v>77.23</v>
      </c>
      <c r="E6" s="56">
        <v>10</v>
      </c>
      <c r="F6" s="46">
        <v>65.25</v>
      </c>
      <c r="G6" s="46">
        <f t="shared" si="0"/>
        <v>1.980000000000004</v>
      </c>
      <c r="H6" s="46">
        <f t="shared" si="1"/>
        <v>11.980000000000004</v>
      </c>
      <c r="I6" s="48">
        <f t="shared" si="2"/>
        <v>67.23</v>
      </c>
      <c r="J6" s="49">
        <f t="shared" ref="J6:J20" si="4">C6</f>
        <v>67.23</v>
      </c>
      <c r="K6" s="57">
        <v>0</v>
      </c>
      <c r="L6" s="58">
        <v>0</v>
      </c>
      <c r="M6" s="18"/>
    </row>
    <row r="7" spans="1:13" ht="17" thickBot="1" x14ac:dyDescent="0.25">
      <c r="A7" s="33" t="s">
        <v>14</v>
      </c>
      <c r="B7" s="34">
        <v>469630</v>
      </c>
      <c r="C7" s="32">
        <f>C6</f>
        <v>67.23</v>
      </c>
      <c r="D7" s="44">
        <f t="shared" si="3"/>
        <v>77.23</v>
      </c>
      <c r="E7" s="56">
        <v>10</v>
      </c>
      <c r="F7" s="46">
        <f>F6</f>
        <v>65.25</v>
      </c>
      <c r="G7" s="46">
        <f t="shared" si="0"/>
        <v>1.980000000000004</v>
      </c>
      <c r="H7" s="46">
        <f t="shared" si="1"/>
        <v>11.980000000000004</v>
      </c>
      <c r="I7" s="48">
        <f t="shared" si="2"/>
        <v>67.23</v>
      </c>
      <c r="J7" s="49">
        <f t="shared" si="4"/>
        <v>67.23</v>
      </c>
      <c r="K7" s="57">
        <v>0</v>
      </c>
      <c r="L7" s="58">
        <v>0</v>
      </c>
      <c r="M7" s="18"/>
    </row>
    <row r="8" spans="1:13" ht="17" thickBot="1" x14ac:dyDescent="0.25">
      <c r="A8" s="37"/>
      <c r="B8" s="38"/>
      <c r="C8" s="39"/>
      <c r="D8" s="40"/>
      <c r="E8" s="39"/>
      <c r="F8" s="39"/>
      <c r="G8" s="39"/>
      <c r="H8" s="39"/>
      <c r="I8" s="41"/>
      <c r="J8" s="42"/>
      <c r="K8" s="28"/>
      <c r="L8" s="28"/>
      <c r="M8" s="18"/>
    </row>
    <row r="9" spans="1:13" ht="17" thickBot="1" x14ac:dyDescent="0.25">
      <c r="A9" s="35" t="s">
        <v>23</v>
      </c>
      <c r="B9" s="36"/>
      <c r="C9" s="32">
        <f>C3+C4</f>
        <v>71.37</v>
      </c>
      <c r="D9" s="44">
        <f t="shared" si="3"/>
        <v>117.37</v>
      </c>
      <c r="E9" s="47">
        <v>46</v>
      </c>
      <c r="F9" s="46">
        <f>F3+F4</f>
        <v>56.22</v>
      </c>
      <c r="G9" s="46">
        <f t="shared" si="0"/>
        <v>15.150000000000006</v>
      </c>
      <c r="H9" s="46">
        <f t="shared" si="1"/>
        <v>61.150000000000006</v>
      </c>
      <c r="I9" s="48">
        <f t="shared" si="2"/>
        <v>71.37</v>
      </c>
      <c r="J9" s="49">
        <f t="shared" si="4"/>
        <v>71.37</v>
      </c>
      <c r="K9" s="50">
        <v>3</v>
      </c>
      <c r="L9" s="50">
        <v>3</v>
      </c>
      <c r="M9" s="18"/>
    </row>
    <row r="10" spans="1:13" ht="17" thickBot="1" x14ac:dyDescent="0.25">
      <c r="A10" s="20" t="s">
        <v>24</v>
      </c>
      <c r="B10" s="12"/>
      <c r="C10" s="16">
        <f>C3+C5</f>
        <v>113.08</v>
      </c>
      <c r="D10" s="17">
        <f t="shared" si="3"/>
        <v>159.07999999999998</v>
      </c>
      <c r="E10" s="19">
        <v>46</v>
      </c>
      <c r="F10" s="16">
        <f>F3+F5</f>
        <v>92.4</v>
      </c>
      <c r="G10" s="16">
        <f t="shared" si="0"/>
        <v>20.679999999999993</v>
      </c>
      <c r="H10" s="16">
        <f t="shared" si="1"/>
        <v>66.679999999999993</v>
      </c>
      <c r="I10" s="26">
        <f t="shared" si="2"/>
        <v>113.08</v>
      </c>
      <c r="J10" s="52">
        <f t="shared" si="4"/>
        <v>113.08</v>
      </c>
      <c r="K10" s="29">
        <v>3</v>
      </c>
      <c r="L10" s="29">
        <v>3</v>
      </c>
      <c r="M10" s="18"/>
    </row>
    <row r="11" spans="1:13" ht="17" thickBot="1" x14ac:dyDescent="0.25">
      <c r="A11" s="23" t="s">
        <v>25</v>
      </c>
      <c r="B11" s="11"/>
      <c r="C11" s="32">
        <f>C3+C4+C7</f>
        <v>138.60000000000002</v>
      </c>
      <c r="D11" s="44">
        <f t="shared" si="3"/>
        <v>194.60000000000002</v>
      </c>
      <c r="E11" s="47">
        <v>56</v>
      </c>
      <c r="F11" s="46">
        <f>F3+F4+F7</f>
        <v>121.47</v>
      </c>
      <c r="G11" s="46">
        <f t="shared" si="0"/>
        <v>17.130000000000024</v>
      </c>
      <c r="H11" s="46">
        <f t="shared" si="1"/>
        <v>73.130000000000024</v>
      </c>
      <c r="I11" s="48">
        <f t="shared" si="2"/>
        <v>138.60000000000002</v>
      </c>
      <c r="J11" s="49">
        <f t="shared" si="4"/>
        <v>138.60000000000002</v>
      </c>
      <c r="K11" s="50">
        <v>3</v>
      </c>
      <c r="L11" s="50">
        <v>3</v>
      </c>
      <c r="M11" s="18"/>
    </row>
    <row r="12" spans="1:13" ht="17" thickBot="1" x14ac:dyDescent="0.25">
      <c r="A12" s="24" t="s">
        <v>26</v>
      </c>
      <c r="B12" s="12"/>
      <c r="C12" s="16">
        <f>C3+C5+C7</f>
        <v>180.31</v>
      </c>
      <c r="D12" s="17">
        <f t="shared" si="3"/>
        <v>236.31</v>
      </c>
      <c r="E12" s="19">
        <v>56</v>
      </c>
      <c r="F12" s="16">
        <f>F3+F5+F7</f>
        <v>157.65</v>
      </c>
      <c r="G12" s="16">
        <f t="shared" si="0"/>
        <v>22.659999999999997</v>
      </c>
      <c r="H12" s="16">
        <f t="shared" si="1"/>
        <v>78.66</v>
      </c>
      <c r="I12" s="26">
        <f t="shared" si="2"/>
        <v>180.31</v>
      </c>
      <c r="J12" s="52">
        <f t="shared" si="4"/>
        <v>180.31</v>
      </c>
      <c r="K12" s="29">
        <v>3</v>
      </c>
      <c r="L12" s="29">
        <v>3</v>
      </c>
      <c r="M12" s="18"/>
    </row>
    <row r="13" spans="1:13" ht="17" thickBot="1" x14ac:dyDescent="0.25">
      <c r="A13" s="37"/>
      <c r="B13" s="38"/>
      <c r="C13" s="39"/>
      <c r="D13" s="40"/>
      <c r="E13" s="39"/>
      <c r="F13" s="39"/>
      <c r="G13" s="39"/>
      <c r="H13" s="39"/>
      <c r="I13" s="41"/>
      <c r="J13" s="42"/>
      <c r="K13" s="43"/>
      <c r="L13" s="43"/>
      <c r="M13" s="18"/>
    </row>
    <row r="14" spans="1:13" ht="17" thickBot="1" x14ac:dyDescent="0.25">
      <c r="A14" s="5" t="s">
        <v>15</v>
      </c>
      <c r="B14" s="6">
        <v>476210</v>
      </c>
      <c r="C14" s="16">
        <v>96.45</v>
      </c>
      <c r="D14" s="17">
        <f t="shared" si="3"/>
        <v>116.45</v>
      </c>
      <c r="E14" s="16">
        <v>20</v>
      </c>
      <c r="F14" s="16">
        <v>87.77</v>
      </c>
      <c r="G14" s="16">
        <f t="shared" si="0"/>
        <v>8.6800000000000068</v>
      </c>
      <c r="H14" s="16">
        <f t="shared" si="1"/>
        <v>28.680000000000007</v>
      </c>
      <c r="I14" s="26">
        <f t="shared" si="2"/>
        <v>96.45</v>
      </c>
      <c r="J14" s="52">
        <f t="shared" si="4"/>
        <v>96.45</v>
      </c>
      <c r="K14" s="27">
        <v>0</v>
      </c>
      <c r="L14" s="27">
        <v>0</v>
      </c>
      <c r="M14" s="18"/>
    </row>
    <row r="15" spans="1:13" ht="17" thickBot="1" x14ac:dyDescent="0.25">
      <c r="A15" s="7" t="s">
        <v>16</v>
      </c>
      <c r="B15" s="8">
        <v>476232</v>
      </c>
      <c r="C15" s="32">
        <v>72.34</v>
      </c>
      <c r="D15" s="44">
        <f t="shared" si="3"/>
        <v>97.34</v>
      </c>
      <c r="E15" s="45">
        <v>25</v>
      </c>
      <c r="F15" s="46">
        <v>63.66</v>
      </c>
      <c r="G15" s="46">
        <f t="shared" si="0"/>
        <v>8.6800000000000068</v>
      </c>
      <c r="H15" s="46">
        <f t="shared" si="1"/>
        <v>33.680000000000007</v>
      </c>
      <c r="I15" s="48">
        <f t="shared" si="2"/>
        <v>72.34</v>
      </c>
      <c r="J15" s="49">
        <f t="shared" si="4"/>
        <v>72.34</v>
      </c>
      <c r="K15" s="49">
        <v>0</v>
      </c>
      <c r="L15" s="49">
        <v>0</v>
      </c>
      <c r="M15" s="18"/>
    </row>
    <row r="16" spans="1:13" ht="17" thickBot="1" x14ac:dyDescent="0.25">
      <c r="A16" s="5" t="s">
        <v>21</v>
      </c>
      <c r="B16" s="6">
        <v>476254</v>
      </c>
      <c r="C16" s="16">
        <v>102.48</v>
      </c>
      <c r="D16" s="17">
        <f t="shared" si="3"/>
        <v>137.48000000000002</v>
      </c>
      <c r="E16" s="16">
        <v>35</v>
      </c>
      <c r="F16" s="16">
        <v>93.8</v>
      </c>
      <c r="G16" s="16">
        <f t="shared" si="0"/>
        <v>8.6800000000000068</v>
      </c>
      <c r="H16" s="16">
        <f t="shared" si="1"/>
        <v>43.680000000000007</v>
      </c>
      <c r="I16" s="26">
        <f t="shared" si="2"/>
        <v>102.48</v>
      </c>
      <c r="J16" s="52">
        <f t="shared" si="4"/>
        <v>102.48</v>
      </c>
      <c r="K16" s="27">
        <v>0</v>
      </c>
      <c r="L16" s="27">
        <v>0</v>
      </c>
      <c r="M16" s="18"/>
    </row>
    <row r="17" spans="1:13" ht="17" thickBot="1" x14ac:dyDescent="0.25">
      <c r="A17" s="7" t="s">
        <v>17</v>
      </c>
      <c r="B17" s="9" t="s">
        <v>18</v>
      </c>
      <c r="C17" s="32">
        <v>15</v>
      </c>
      <c r="D17" s="44">
        <f t="shared" si="3"/>
        <v>15</v>
      </c>
      <c r="E17" s="46">
        <v>0</v>
      </c>
      <c r="F17" s="46">
        <v>0</v>
      </c>
      <c r="G17" s="46">
        <f t="shared" si="0"/>
        <v>15</v>
      </c>
      <c r="H17" s="46">
        <f t="shared" si="1"/>
        <v>15</v>
      </c>
      <c r="I17" s="48">
        <f t="shared" si="2"/>
        <v>15</v>
      </c>
      <c r="J17" s="49">
        <f t="shared" si="4"/>
        <v>15</v>
      </c>
      <c r="K17" s="51">
        <v>0</v>
      </c>
      <c r="L17" s="49">
        <v>0</v>
      </c>
      <c r="M17" s="18"/>
    </row>
    <row r="18" spans="1:13" ht="17" thickBot="1" x14ac:dyDescent="0.25">
      <c r="A18" s="5" t="s">
        <v>19</v>
      </c>
      <c r="B18" s="10" t="s">
        <v>20</v>
      </c>
      <c r="C18" s="16">
        <f>C14</f>
        <v>96.45</v>
      </c>
      <c r="D18" s="17">
        <f t="shared" si="3"/>
        <v>121.45</v>
      </c>
      <c r="E18" s="16">
        <v>25</v>
      </c>
      <c r="F18" s="16">
        <f>F14</f>
        <v>87.77</v>
      </c>
      <c r="G18" s="16">
        <f t="shared" si="0"/>
        <v>8.6800000000000068</v>
      </c>
      <c r="H18" s="16">
        <f t="shared" si="1"/>
        <v>33.680000000000007</v>
      </c>
      <c r="I18" s="26">
        <f t="shared" si="2"/>
        <v>96.45</v>
      </c>
      <c r="J18" s="52">
        <f t="shared" si="4"/>
        <v>96.45</v>
      </c>
      <c r="K18" s="27">
        <v>0</v>
      </c>
      <c r="L18" s="27">
        <v>0</v>
      </c>
      <c r="M18" s="18"/>
    </row>
    <row r="19" spans="1:13" ht="17" thickBot="1" x14ac:dyDescent="0.25">
      <c r="A19" s="13"/>
      <c r="B19" s="22"/>
      <c r="C19" s="32"/>
      <c r="D19" s="44"/>
      <c r="E19" s="47"/>
      <c r="F19" s="46"/>
      <c r="G19" s="46"/>
      <c r="H19" s="46"/>
      <c r="I19" s="48"/>
      <c r="J19" s="49"/>
      <c r="K19" s="50"/>
      <c r="L19" s="50"/>
      <c r="M19" s="18"/>
    </row>
    <row r="20" spans="1:13" ht="17" thickBot="1" x14ac:dyDescent="0.25">
      <c r="A20" s="20"/>
      <c r="B20" s="21"/>
      <c r="C20" s="25"/>
      <c r="D20" s="17"/>
      <c r="E20" s="25"/>
      <c r="F20" s="25"/>
      <c r="G20" s="25"/>
      <c r="H20" s="16"/>
      <c r="I20" s="26"/>
      <c r="J20" s="52"/>
      <c r="K20" s="25"/>
      <c r="L20" s="18"/>
      <c r="M20" s="18"/>
    </row>
  </sheetData>
  <mergeCells count="3">
    <mergeCell ref="A1:C1"/>
    <mergeCell ref="D1:H1"/>
    <mergeCell ref="I1:L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Marc VINCENT</dc:creator>
  <cp:lastModifiedBy>Dr Marc VINCENT</cp:lastModifiedBy>
  <dcterms:created xsi:type="dcterms:W3CDTF">2026-01-11T06:39:17Z</dcterms:created>
  <dcterms:modified xsi:type="dcterms:W3CDTF">2026-02-05T07:32:43Z</dcterms:modified>
</cp:coreProperties>
</file>